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2" yWindow="708" windowWidth="11592" windowHeight="9120" activeTab="2"/>
  </bookViews>
  <sheets>
    <sheet name="TABLA" sheetId="1" r:id="rId1"/>
    <sheet name="sugerencias" sheetId="3" r:id="rId2"/>
    <sheet name="GRAFICOS" sheetId="2" r:id="rId3"/>
  </sheets>
  <definedNames>
    <definedName name="_xlnm.Print_Area" localSheetId="2">GRAFICOS!$A$1:$Y$144</definedName>
  </definedNames>
  <calcPr calcId="125725"/>
</workbook>
</file>

<file path=xl/calcChain.xml><?xml version="1.0" encoding="utf-8"?>
<calcChain xmlns="http://schemas.openxmlformats.org/spreadsheetml/2006/main">
  <c r="K18" i="1"/>
  <c r="L17"/>
  <c r="M17" s="1"/>
  <c r="L16"/>
  <c r="L15"/>
  <c r="M15" s="1"/>
  <c r="L12"/>
  <c r="J18"/>
  <c r="I18"/>
  <c r="H18"/>
  <c r="G18"/>
  <c r="F18"/>
  <c r="M12"/>
  <c r="L13"/>
  <c r="M13" s="1"/>
  <c r="L14"/>
  <c r="M14" s="1"/>
  <c r="M16"/>
  <c r="B7" i="3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L24" i="1"/>
  <c r="L23" l="1"/>
  <c r="M18"/>
  <c r="L18"/>
  <c r="F19"/>
  <c r="H20" s="1"/>
</calcChain>
</file>

<file path=xl/comments1.xml><?xml version="1.0" encoding="utf-8"?>
<comments xmlns="http://schemas.openxmlformats.org/spreadsheetml/2006/main">
  <authors>
    <author>eolveira</author>
  </authors>
  <commentList>
    <comment ref="F8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SOLO SE REFIER A LA PREGUNTA 1
</t>
        </r>
      </text>
    </comment>
    <comment ref="J8" authorId="0">
      <text>
        <r>
          <rPr>
            <b/>
            <sz val="8"/>
            <color indexed="81"/>
            <rFont val="Tahoma"/>
          </rPr>
          <t>eolveira:</t>
        </r>
        <r>
          <rPr>
            <sz val="8"/>
            <color indexed="81"/>
            <rFont val="Tahoma"/>
          </rPr>
          <t xml:space="preserve">
SOLO SE REFIERE A LA PREGUNTA 1
</t>
        </r>
      </text>
    </comment>
  </commentList>
</comments>
</file>

<file path=xl/sharedStrings.xml><?xml version="1.0" encoding="utf-8"?>
<sst xmlns="http://schemas.openxmlformats.org/spreadsheetml/2006/main" count="80" uniqueCount="75">
  <si>
    <t>CUESTIONES / VALORACIONES</t>
  </si>
  <si>
    <t>Ns/Nc</t>
  </si>
  <si>
    <t>TOTALES</t>
  </si>
  <si>
    <t>Leyenda</t>
  </si>
  <si>
    <t>Punt.</t>
  </si>
  <si>
    <t>0</t>
  </si>
  <si>
    <t>Cantidades</t>
  </si>
  <si>
    <t>Valoración Media</t>
  </si>
  <si>
    <t>TOTAL RESPUESTAS</t>
  </si>
  <si>
    <t>NS/NC</t>
  </si>
  <si>
    <t xml:space="preserve">NO SABE/ NOCONTESTA </t>
  </si>
  <si>
    <t xml:space="preserve">Media </t>
  </si>
  <si>
    <t>.............................................................................................................................................................................................</t>
  </si>
  <si>
    <t>1</t>
  </si>
  <si>
    <t>2</t>
  </si>
  <si>
    <t>3</t>
  </si>
  <si>
    <t>4</t>
  </si>
  <si>
    <t>5</t>
  </si>
  <si>
    <t>NO</t>
  </si>
  <si>
    <t>SI</t>
  </si>
  <si>
    <t>.- A continuación si Vd. lo desea puede detallar cualquier sugerencia o mejora del servicio</t>
  </si>
  <si>
    <t>MALO</t>
  </si>
  <si>
    <t>MUY MALO</t>
  </si>
  <si>
    <t>NORMAL</t>
  </si>
  <si>
    <t>BUENO</t>
  </si>
  <si>
    <t>MUY BUENO</t>
  </si>
  <si>
    <t>MM</t>
  </si>
  <si>
    <t>M</t>
  </si>
  <si>
    <t>N</t>
  </si>
  <si>
    <t>B</t>
  </si>
  <si>
    <t>MB</t>
  </si>
  <si>
    <t>INDICADOR PORCENTAJE DE SATISFACCIÓN AL MENOS EL 50% VALORACIÓN MEDIA DE SATISFECHO</t>
  </si>
  <si>
    <t xml:space="preserve">Es la 1ª vez que es alumno de la escuela </t>
  </si>
  <si>
    <t>cuál ha sido el medio por el que nos ha conocido?</t>
  </si>
  <si>
    <t xml:space="preserve">web municipal </t>
  </si>
  <si>
    <t>boletin municipal</t>
  </si>
  <si>
    <t>otros vecinos</t>
  </si>
  <si>
    <t xml:space="preserve">otros </t>
  </si>
  <si>
    <t xml:space="preserve">Cuál es su gº de satisfacción con la ubicación de la Escuela de Adultos
</t>
  </si>
  <si>
    <t xml:space="preserve">Cuál es su gº de satisfacción con las instalaciones y los medios técnicos </t>
  </si>
  <si>
    <t>Cuál es su gº de satisfacción con la oferta  horaria de la Escuela de Adultos</t>
  </si>
  <si>
    <t xml:space="preserve">Valore la organización y planificación desde la Escuela de Adultos de las actividades extraescolares </t>
  </si>
  <si>
    <t>1,a</t>
  </si>
  <si>
    <t xml:space="preserve">Valore UD. de modo global a los  docentes </t>
  </si>
  <si>
    <t xml:space="preserve">Valore UD. de modo global las actividades impartidas </t>
  </si>
  <si>
    <t>No hay excursiones</t>
  </si>
  <si>
    <t>Excursiones</t>
  </si>
  <si>
    <t>Hacer en clase una selección por edades</t>
  </si>
  <si>
    <t>Poner más ordenadores (5)</t>
  </si>
  <si>
    <t>No es lógico hacer una encuesta de satisfacción a mediados de curso</t>
  </si>
  <si>
    <t>Hacer encuestas al final(3)</t>
  </si>
  <si>
    <t>Horarios más flexibles por las tardes</t>
  </si>
  <si>
    <t>Más visitas culturales(13)</t>
  </si>
  <si>
    <t>incluir visitas presenciales a exposiciones, museos y lugares de interés</t>
  </si>
  <si>
    <t>Salidas a museos con bus</t>
  </si>
  <si>
    <t>Alguna conferencia</t>
  </si>
  <si>
    <t>Taller medioambiental</t>
  </si>
  <si>
    <t>LA profesora de manualidades(curso pasado) no es competente bajo mi opinión. Por eso este año no me matriculé)</t>
  </si>
  <si>
    <t>Me he borrado de las clases de arte porque son aburridas y nada amenas.</t>
  </si>
  <si>
    <t>Resolver problemas técnicos de ordenadores(7)</t>
  </si>
  <si>
    <t>Que se extienda a otras áreas culturales(5)</t>
  </si>
  <si>
    <t>Más clases de inglés</t>
  </si>
  <si>
    <t>Demasiada gramática</t>
  </si>
  <si>
    <t>Estoy contenta con el profesor y la clase</t>
  </si>
  <si>
    <t>Tiempo de conversación en inglés</t>
  </si>
  <si>
    <t>Modernizar un poco las clases</t>
  </si>
  <si>
    <t>Asisto a varias actividades y en todas se necesita más material</t>
  </si>
  <si>
    <t>Actividades dirigidas a la actividad que se desarrolla(Por ejemplo películas, teatro, conferencias en inglés)</t>
  </si>
  <si>
    <t>Ordenadores deficientes</t>
  </si>
  <si>
    <t>Yo personalmente estoy muy contento</t>
  </si>
  <si>
    <t>Poner cafetería en el centro</t>
  </si>
  <si>
    <t>La hora de 7 a 8:30 tarde hace falta clase de internet</t>
  </si>
  <si>
    <t>Las conferencias podrían grabarse para tenerlas colgadas durante el año</t>
  </si>
  <si>
    <t>Pasar la clase de arte a un aula mayor</t>
  </si>
  <si>
    <t>Satisfacción Escuela de Adultos General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</si>
</sst>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53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1" fontId="1" fillId="4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0" fontId="1" fillId="0" borderId="0" xfId="0" applyFont="1"/>
    <xf numFmtId="1" fontId="0" fillId="0" borderId="0" xfId="0" applyNumberFormat="1"/>
    <xf numFmtId="1" fontId="1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/>
    <xf numFmtId="0" fontId="2" fillId="2" borderId="6" xfId="0" applyFont="1" applyFill="1" applyBorder="1" applyAlignment="1" applyProtection="1">
      <alignment horizontal="center"/>
    </xf>
    <xf numFmtId="0" fontId="8" fillId="0" borderId="0" xfId="0" applyFont="1" applyAlignment="1">
      <alignment horizontal="justify"/>
    </xf>
    <xf numFmtId="0" fontId="8" fillId="0" borderId="0" xfId="0" applyFont="1"/>
    <xf numFmtId="0" fontId="9" fillId="0" borderId="0" xfId="0" applyFont="1"/>
    <xf numFmtId="2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2" fontId="12" fillId="5" borderId="7" xfId="0" applyNumberFormat="1" applyFont="1" applyFill="1" applyBorder="1" applyAlignment="1" applyProtection="1">
      <alignment horizontal="center"/>
    </xf>
    <xf numFmtId="1" fontId="0" fillId="6" borderId="16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18" xfId="0" applyFont="1" applyBorder="1"/>
    <xf numFmtId="0" fontId="5" fillId="7" borderId="18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protection locked="0"/>
    </xf>
    <xf numFmtId="1" fontId="0" fillId="8" borderId="16" xfId="0" applyNumberFormat="1" applyFill="1" applyBorder="1" applyAlignment="1" applyProtection="1">
      <alignment horizontal="center"/>
      <protection locked="0"/>
    </xf>
    <xf numFmtId="0" fontId="1" fillId="8" borderId="17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0" fillId="9" borderId="16" xfId="0" applyNumberFormat="1" applyFill="1" applyBorder="1" applyAlignment="1" applyProtection="1">
      <alignment horizontal="center"/>
      <protection locked="0"/>
    </xf>
    <xf numFmtId="0" fontId="1" fillId="10" borderId="18" xfId="0" applyFont="1" applyFill="1" applyBorder="1"/>
    <xf numFmtId="1" fontId="0" fillId="10" borderId="16" xfId="0" applyNumberFormat="1" applyFill="1" applyBorder="1" applyAlignment="1" applyProtection="1">
      <alignment horizontal="center"/>
      <protection locked="0"/>
    </xf>
    <xf numFmtId="0" fontId="5" fillId="7" borderId="30" xfId="0" applyFont="1" applyFill="1" applyBorder="1" applyAlignment="1" applyProtection="1">
      <alignment horizontal="left"/>
    </xf>
    <xf numFmtId="0" fontId="13" fillId="11" borderId="14" xfId="0" applyFont="1" applyFill="1" applyBorder="1"/>
    <xf numFmtId="0" fontId="5" fillId="11" borderId="30" xfId="0" applyFont="1" applyFill="1" applyBorder="1" applyAlignment="1" applyProtection="1">
      <alignment horizontal="left"/>
    </xf>
    <xf numFmtId="2" fontId="0" fillId="0" borderId="1" xfId="0" applyNumberFormat="1" applyBorder="1"/>
    <xf numFmtId="0" fontId="1" fillId="0" borderId="2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left" wrapText="1"/>
    </xf>
    <xf numFmtId="0" fontId="5" fillId="7" borderId="24" xfId="0" applyFont="1" applyFill="1" applyBorder="1" applyAlignment="1" applyProtection="1">
      <alignment horizontal="left"/>
    </xf>
    <xf numFmtId="0" fontId="5" fillId="7" borderId="2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1" fillId="4" borderId="22" xfId="0" applyFont="1" applyFill="1" applyBorder="1" applyAlignment="1" applyProtection="1">
      <alignment horizontal="center"/>
    </xf>
    <xf numFmtId="0" fontId="5" fillId="7" borderId="23" xfId="0" applyFont="1" applyFill="1" applyBorder="1" applyAlignment="1" applyProtection="1">
      <alignment horizontal="left"/>
    </xf>
    <xf numFmtId="0" fontId="5" fillId="7" borderId="2" xfId="0" applyFont="1" applyFill="1" applyBorder="1" applyAlignment="1" applyProtection="1">
      <alignment horizontal="left"/>
    </xf>
    <xf numFmtId="0" fontId="5" fillId="7" borderId="3" xfId="0" applyFont="1" applyFill="1" applyBorder="1" applyAlignment="1" applyProtection="1">
      <alignment horizontal="left"/>
    </xf>
    <xf numFmtId="0" fontId="5" fillId="7" borderId="4" xfId="0" applyFont="1" applyFill="1" applyBorder="1" applyAlignment="1" applyProtection="1">
      <alignment horizontal="left"/>
    </xf>
    <xf numFmtId="0" fontId="1" fillId="4" borderId="26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7" fillId="7" borderId="23" xfId="0" applyFont="1" applyFill="1" applyBorder="1" applyAlignment="1" applyProtection="1">
      <alignment horizontal="left"/>
    </xf>
    <xf numFmtId="0" fontId="7" fillId="7" borderId="24" xfId="0" applyFont="1" applyFill="1" applyBorder="1" applyAlignment="1" applyProtection="1">
      <alignment horizontal="left"/>
    </xf>
    <xf numFmtId="0" fontId="7" fillId="7" borderId="25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2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Puntuaciones Medias</a:t>
            </a:r>
          </a:p>
        </c:rich>
      </c:tx>
      <c:layout>
        <c:manualLayout>
          <c:xMode val="edge"/>
          <c:yMode val="edge"/>
          <c:x val="0.40574225892402671"/>
          <c:y val="7.645259938837931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919836682310665E-2"/>
          <c:y val="7.1865550735782713E-2"/>
          <c:w val="0.95449646048901671"/>
          <c:h val="0.66055144506081165"/>
        </c:manualLayout>
      </c:layout>
      <c:lineChart>
        <c:grouping val="standard"/>
        <c:ser>
          <c:idx val="0"/>
          <c:order val="0"/>
          <c:tx>
            <c:strRef>
              <c:f>TABLA!$M$9</c:f>
              <c:strCache>
                <c:ptCount val="1"/>
                <c:pt idx="0">
                  <c:v>Valoración Media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TABLA!$B$12:$E$17</c:f>
              <c:strCache>
                <c:ptCount val="6"/>
                <c:pt idx="0">
                  <c:v>Cuál es su gº de satisfacción con la ubicación de la Escuela de Adultos
</c:v>
                </c:pt>
                <c:pt idx="1">
                  <c:v>Cuál es su gº de satisfacción con las instalaciones y los medios técnicos </c:v>
                </c:pt>
                <c:pt idx="2">
                  <c:v>Cuál es su gº de satisfacción con la oferta  horaria de la Escuela de Adultos</c:v>
                </c:pt>
                <c:pt idx="3">
                  <c:v>Valore la organización y planificación desde la Escuela de Adultos de las actividades extraescolares </c:v>
                </c:pt>
                <c:pt idx="4">
                  <c:v>Valore UD. de modo global a los  docentes </c:v>
                </c:pt>
                <c:pt idx="5">
                  <c:v>Valore UD. de modo global las actividades impartidas </c:v>
                </c:pt>
              </c:strCache>
            </c:strRef>
          </c:cat>
          <c:val>
            <c:numRef>
              <c:f>TABLA!$M$12:$M$17</c:f>
              <c:numCache>
                <c:formatCode>0.00</c:formatCode>
                <c:ptCount val="6"/>
                <c:pt idx="0">
                  <c:v>4.4469273743016764</c:v>
                </c:pt>
                <c:pt idx="1">
                  <c:v>4.022346368715084</c:v>
                </c:pt>
                <c:pt idx="2">
                  <c:v>4.1731843575418992</c:v>
                </c:pt>
                <c:pt idx="3">
                  <c:v>3.7094972067039107</c:v>
                </c:pt>
                <c:pt idx="4">
                  <c:v>4.3687150837988824</c:v>
                </c:pt>
                <c:pt idx="5">
                  <c:v>4.2011173184357542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TABLA!$B$12:$E$17</c:f>
              <c:strCache>
                <c:ptCount val="6"/>
                <c:pt idx="0">
                  <c:v>Cuál es su gº de satisfacción con la ubicación de la Escuela de Adultos
</c:v>
                </c:pt>
                <c:pt idx="1">
                  <c:v>Cuál es su gº de satisfacción con las instalaciones y los medios técnicos </c:v>
                </c:pt>
                <c:pt idx="2">
                  <c:v>Cuál es su gº de satisfacción con la oferta  horaria de la Escuela de Adultos</c:v>
                </c:pt>
                <c:pt idx="3">
                  <c:v>Valore la organización y planificación desde la Escuela de Adultos de las actividades extraescolares </c:v>
                </c:pt>
                <c:pt idx="4">
                  <c:v>Valore UD. de modo global a los  docentes </c:v>
                </c:pt>
                <c:pt idx="5">
                  <c:v>Valore UD. de modo global las actividades impartidas </c:v>
                </c:pt>
              </c:strCache>
            </c:strRef>
          </c:cat>
          <c:val>
            <c:numRef>
              <c:f>TABLA!$D$10:$D$15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TABLA!$B$12:$E$17</c:f>
              <c:strCache>
                <c:ptCount val="6"/>
                <c:pt idx="0">
                  <c:v>Cuál es su gº de satisfacción con la ubicación de la Escuela de Adultos
</c:v>
                </c:pt>
                <c:pt idx="1">
                  <c:v>Cuál es su gº de satisfacción con las instalaciones y los medios técnicos </c:v>
                </c:pt>
                <c:pt idx="2">
                  <c:v>Cuál es su gº de satisfacción con la oferta  horaria de la Escuela de Adultos</c:v>
                </c:pt>
                <c:pt idx="3">
                  <c:v>Valore la organización y planificación desde la Escuela de Adultos de las actividades extraescolares </c:v>
                </c:pt>
                <c:pt idx="4">
                  <c:v>Valore UD. de modo global a los  docentes </c:v>
                </c:pt>
                <c:pt idx="5">
                  <c:v>Valore UD. de modo global las actividades impartidas </c:v>
                </c:pt>
              </c:strCache>
            </c:strRef>
          </c:cat>
          <c:val>
            <c:numRef>
              <c:f>TABLA!$E$10:$E$15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cat>
            <c:strRef>
              <c:f>TABLA!$B$12:$E$17</c:f>
              <c:strCache>
                <c:ptCount val="6"/>
                <c:pt idx="0">
                  <c:v>Cuál es su gº de satisfacción con la ubicación de la Escuela de Adultos
</c:v>
                </c:pt>
                <c:pt idx="1">
                  <c:v>Cuál es su gº de satisfacción con las instalaciones y los medios técnicos </c:v>
                </c:pt>
                <c:pt idx="2">
                  <c:v>Cuál es su gº de satisfacción con la oferta  horaria de la Escuela de Adultos</c:v>
                </c:pt>
                <c:pt idx="3">
                  <c:v>Valore la organización y planificación desde la Escuela de Adultos de las actividades extraescolares </c:v>
                </c:pt>
                <c:pt idx="4">
                  <c:v>Valore UD. de modo global a los  docentes </c:v>
                </c:pt>
                <c:pt idx="5">
                  <c:v>Valore UD. de modo global las actividades impartidas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marker val="1"/>
        <c:axId val="132403200"/>
        <c:axId val="132405120"/>
      </c:lineChart>
      <c:catAx>
        <c:axId val="132403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405120"/>
        <c:crosses val="autoZero"/>
        <c:auto val="1"/>
        <c:lblAlgn val="ctr"/>
        <c:lblOffset val="100"/>
        <c:tickLblSkip val="1"/>
        <c:tickMarkSkip val="1"/>
      </c:catAx>
      <c:valAx>
        <c:axId val="132405120"/>
        <c:scaling>
          <c:orientation val="minMax"/>
          <c:max val="5"/>
        </c:scaling>
        <c:axPos val="l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403200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100000">
              <a:srgbClr val="00CCFF"/>
            </a:gs>
          </a:gsLst>
          <a:path path="rect">
            <a:fillToRect r="100000" b="100000"/>
          </a:path>
        </a:gra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9309462915601022"/>
          <c:y val="1.54241645244215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7519181585677748"/>
          <c:y val="0.33933161953727603"/>
          <c:w val="0.56010230179027987"/>
          <c:h val="0.44730077120822714"/>
        </c:manualLayout>
      </c:layout>
      <c:pie3DChart>
        <c:varyColors val="1"/>
        <c:ser>
          <c:idx val="0"/>
          <c:order val="0"/>
          <c:tx>
            <c:strRef>
              <c:f>TABLA!$B$11</c:f>
              <c:strCache>
                <c:ptCount val="1"/>
                <c:pt idx="0">
                  <c:v>cuál ha sido el medio por el que nos ha conocido?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261006094980328E-3"/>
                  <c:y val="-7.43182690734405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2798752442639835E-2"/>
                  <c:y val="-8.5777679628439407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3034123477228595E-2"/>
                  <c:y val="3.283344900933928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8.9283906021915341E-3"/>
                  <c:y val="3.2038599782051556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2.4366030130608205E-2"/>
                  <c:y val="-0.12925884654089531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Mode val="edge"/>
                  <c:yMode val="edge"/>
                  <c:x val="0.23913043478260906"/>
                  <c:y val="5.141388174807200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4705882352941191"/>
                  <c:y val="0.375321336760925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20971867007672679"/>
                  <c:y val="0.28791773778920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(TABLA!$F$7:$I$7,TABLA!$K$9)</c:f>
              <c:strCache>
                <c:ptCount val="5"/>
                <c:pt idx="0">
                  <c:v>web municipal </c:v>
                </c:pt>
                <c:pt idx="1">
                  <c:v>boletin municipal</c:v>
                </c:pt>
                <c:pt idx="2">
                  <c:v>otros vecinos</c:v>
                </c:pt>
                <c:pt idx="3">
                  <c:v>otros </c:v>
                </c:pt>
                <c:pt idx="4">
                  <c:v>Ns/Nc</c:v>
                </c:pt>
              </c:strCache>
            </c:strRef>
          </c:cat>
          <c:val>
            <c:numRef>
              <c:f>(TABLA!$F$11:$I$11,TABLA!$K$11)</c:f>
              <c:numCache>
                <c:formatCode>0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56</c:v>
                </c:pt>
                <c:pt idx="3">
                  <c:v>13</c:v>
                </c:pt>
                <c:pt idx="4">
                  <c:v>78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70464779950313"/>
          <c:y val="0.40476239493523847"/>
          <c:w val="0.17641250282189702"/>
          <c:h val="0.359127419035678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1743354114634004"/>
          <c:y val="3.131991051454147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5581082301574897"/>
          <c:y val="0.51831479738300634"/>
          <c:w val="0.5133174947255531"/>
          <c:h val="0.37807688862575439"/>
        </c:manualLayout>
      </c:layout>
      <c:pie3DChart>
        <c:varyColors val="1"/>
        <c:ser>
          <c:idx val="0"/>
          <c:order val="0"/>
          <c:tx>
            <c:strRef>
              <c:f>TABLA!$B$15</c:f>
              <c:strCache>
                <c:ptCount val="1"/>
                <c:pt idx="0">
                  <c:v>Valore la organización y planificación desde la Escuela de Adultos de las actividades extraescolares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66218925937254E-4"/>
                  <c:y val="-9.2542683895744132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4.3752301949443032E-2"/>
                  <c:y val="-0.2510584129390118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8127619884214369"/>
                  <c:y val="-0.22531816656720957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0.18374731202132821"/>
                  <c:y val="-0.379564522967337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0.26991201626475114"/>
                  <c:y val="-0.26131703443906951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1.6504727018937806E-2"/>
                  <c:y val="-9.2221376889139201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3922526389961973"/>
                  <c:y val="0.326622637511006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19854733286554518"/>
                  <c:y val="0.25055983151529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TABLA!$F$15:$K$15</c:f>
              <c:numCache>
                <c:formatCode>0</c:formatCode>
                <c:ptCount val="6"/>
                <c:pt idx="0">
                  <c:v>2</c:v>
                </c:pt>
                <c:pt idx="1">
                  <c:v>8</c:v>
                </c:pt>
                <c:pt idx="2">
                  <c:v>40</c:v>
                </c:pt>
                <c:pt idx="3">
                  <c:v>54</c:v>
                </c:pt>
                <c:pt idx="4">
                  <c:v>62</c:v>
                </c:pt>
                <c:pt idx="5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TABLA!$J$15</c:f>
              <c:numCache>
                <c:formatCode>0</c:formatCode>
                <c:ptCount val="1"/>
                <c:pt idx="0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2232543029461"/>
          <c:y val="0.39965423245285764"/>
          <c:w val="0.13468152953908305"/>
          <c:h val="0.46539821874380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2132365807215301"/>
          <c:y val="3.31632653061224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21323555230064659"/>
          <c:y val="0.49429362131505172"/>
          <c:w val="0.49509863173377217"/>
          <c:h val="0.41071428571428664"/>
        </c:manualLayout>
      </c:layout>
      <c:pie3DChart>
        <c:varyColors val="1"/>
        <c:ser>
          <c:idx val="0"/>
          <c:order val="0"/>
          <c:tx>
            <c:strRef>
              <c:f>TABLA!$B$12</c:f>
              <c:strCache>
                <c:ptCount val="1"/>
                <c:pt idx="0">
                  <c:v>Cuál es su gº de satisfacción con la ubicación de la Escuela de Adultos
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03146525169329E-2"/>
                  <c:y val="-0.10177205140413859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7638507802585312E-2"/>
                  <c:y val="-7.410968359599226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2.7422253453945344E-2"/>
                  <c:y val="-9.6816927898194988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2966231890072037E-2"/>
                  <c:y val="-5.8205708315873073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6.9855494505745075E-2"/>
                  <c:y val="-0.11312533369766058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8.9631574603258574E-2"/>
                  <c:y val="-0.1766722437295427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4951058123489808E-2"/>
                  <c:y val="0.5204081632653055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7.8431466413270728E-2"/>
                  <c:y val="0.283163265306122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TABLA!$F$12:$K$12</c:f>
              <c:numCache>
                <c:formatCode>0</c:formatCode>
                <c:ptCount val="6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45</c:v>
                </c:pt>
                <c:pt idx="4">
                  <c:v>113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99053320060361"/>
          <c:y val="0.45562250847692676"/>
          <c:w val="0.10960282763630527"/>
          <c:h val="0.37278205239021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9.6401028277634998E-2"/>
          <c:y val="3.23383084577115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1271810493533831"/>
          <c:y val="0.45258145356546098"/>
          <c:w val="0.55398492352243067"/>
          <c:h val="0.42786173590479337"/>
        </c:manualLayout>
      </c:layout>
      <c:pie3DChart>
        <c:varyColors val="1"/>
        <c:ser>
          <c:idx val="0"/>
          <c:order val="0"/>
          <c:tx>
            <c:strRef>
              <c:f>TABLA!$B$13</c:f>
              <c:strCache>
                <c:ptCount val="1"/>
                <c:pt idx="0">
                  <c:v>Cuál es su gº de satisfacción con las instalaciones y los medios técnicos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560563149403453E-3"/>
                  <c:y val="-0.10853605644431961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3.6544662106758996E-2"/>
                  <c:y val="-9.249635318301578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2.3249858518865473E-2"/>
                  <c:y val="-3.2373672274539092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3.5084372657338943E-2"/>
                  <c:y val="3.0667489011632167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0453491267740821E-2"/>
                  <c:y val="-0.2301048817822878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Mode val="edge"/>
                  <c:yMode val="edge"/>
                  <c:x val="0.16195382915040893"/>
                  <c:y val="8.20897516561515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8123436071203802E-2"/>
                  <c:y val="0.50746391932893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8.2262262425604513E-2"/>
                  <c:y val="0.27612007375251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TABLA!$G$12:$K$12</c:f>
              <c:numCache>
                <c:formatCode>0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45</c:v>
                </c:pt>
                <c:pt idx="3">
                  <c:v>113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84721058176804"/>
          <c:y val="0.4442314992160491"/>
          <c:w val="0.1412005539028946"/>
          <c:h val="0.404163840141067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7101841382098817"/>
          <c:y val="3.131991051454147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8.3271792281878657E-2"/>
          <c:y val="0.52720998877984493"/>
          <c:w val="0.57180193107070765"/>
          <c:h val="0.38926259538983043"/>
        </c:manualLayout>
      </c:layout>
      <c:pie3DChart>
        <c:varyColors val="1"/>
        <c:ser>
          <c:idx val="0"/>
          <c:order val="0"/>
          <c:tx>
            <c:strRef>
              <c:f>TABLA!$B$16</c:f>
              <c:strCache>
                <c:ptCount val="1"/>
                <c:pt idx="0">
                  <c:v>Valore UD. de modo global a los  docentes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605758838702242E-4"/>
                  <c:y val="-9.7085719694822534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3.3116522794805668E-2"/>
                  <c:y val="-0.2603970384503242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7.0068455769651573E-3"/>
                  <c:y val="-0.19328279786587221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2.8241218667119657E-2"/>
                  <c:y val="-6.352859940259596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1.6145232603209356E-2"/>
                  <c:y val="-0.13511712269267931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1.779734777998334E-2"/>
                  <c:y val="-9.4848578342007703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5013064400258289"/>
                  <c:y val="0.3266226375110061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2140993531862932"/>
                  <c:y val="0.25055983151529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TABLA!$F$16:$K$16</c:f>
              <c:numCache>
                <c:formatCode>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44</c:v>
                </c:pt>
                <c:pt idx="4">
                  <c:v>112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TABLA!$J$15</c:f>
              <c:numCache>
                <c:formatCode>0</c:formatCode>
                <c:ptCount val="1"/>
                <c:pt idx="0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0495899494218"/>
          <c:y val="0.34948119028345165"/>
          <c:w val="0.14879389748724201"/>
          <c:h val="0.43425633050072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7380977377827769"/>
          <c:y val="3.09523809523809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20357166523863565"/>
          <c:y val="0.47142966757270294"/>
          <c:w val="0.51428631218181753"/>
          <c:h val="0.40952476172982366"/>
        </c:manualLayout>
      </c:layout>
      <c:pie3DChart>
        <c:varyColors val="1"/>
        <c:ser>
          <c:idx val="0"/>
          <c:order val="0"/>
          <c:tx>
            <c:strRef>
              <c:f>TABLA!$B$17</c:f>
              <c:strCache>
                <c:ptCount val="1"/>
                <c:pt idx="0">
                  <c:v>Valore UD. de modo global las actividades impartidas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5342350977944384E-4"/>
                  <c:y val="-0.1034652640098447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3.0198993427089212E-2"/>
                  <c:y val="-0.27251327611924886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6.3894419371902525E-3"/>
                  <c:y val="-0.2034654965252671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2.5753452574173444E-2"/>
                  <c:y val="-6.7750895254337112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1.4722784958654899E-2"/>
                  <c:y val="-0.14156059068238624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1.6229631978213782E-2"/>
                  <c:y val="-0.10108430609281084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3690492106691901"/>
                  <c:y val="0.3476198558869423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19523832221717149"/>
                  <c:y val="0.266667286707790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TABLA!$F$17:$K$17</c:f>
              <c:numCache>
                <c:formatCode>0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20</c:v>
                </c:pt>
                <c:pt idx="3">
                  <c:v>70</c:v>
                </c:pt>
                <c:pt idx="4">
                  <c:v>81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TABLA!$J$15</c:f>
              <c:numCache>
                <c:formatCode>0</c:formatCode>
                <c:ptCount val="1"/>
                <c:pt idx="0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10211638288468"/>
          <c:y val="0.30755119768502132"/>
          <c:w val="0.14993846792238311"/>
          <c:h val="0.462247608496648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layout>
        <c:manualLayout>
          <c:xMode val="edge"/>
          <c:yMode val="edge"/>
          <c:x val="0.15575916230366493"/>
          <c:y val="3.01624129930394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1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0.18324607329842979"/>
          <c:y val="0.5034802784222735"/>
          <c:w val="0.54581151832460761"/>
          <c:h val="0.38283062645011601"/>
        </c:manualLayout>
      </c:layout>
      <c:pie3DChart>
        <c:varyColors val="1"/>
        <c:ser>
          <c:idx val="0"/>
          <c:order val="0"/>
          <c:tx>
            <c:strRef>
              <c:f>TABLA!$B$14</c:f>
              <c:strCache>
                <c:ptCount val="1"/>
                <c:pt idx="0">
                  <c:v>Cuál es su gº de satisfacción con la oferta  horaria de la Escuela de Adultos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383298291899843E-4"/>
                  <c:y val="-9.4205138510818368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7165379729697806E-2"/>
                  <c:y val="-0.10149872291396306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6.3488940943858775E-3"/>
                  <c:y val="-8.03399831166044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8.9709562344508997E-2"/>
                  <c:y val="3.3990188134100465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3.0782675144882619E-2"/>
                  <c:y val="3.4924393663377882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5.9127696616043258E-2"/>
                  <c:y val="-9.3838914534410248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15052356020942409"/>
                  <c:y val="0.33874709976798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21465968586387441"/>
                  <c:y val="0.259860788863109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TABLA!$F$14:$K$14</c:f>
              <c:numCache>
                <c:formatCode>0</c:formatCode>
                <c:ptCount val="6"/>
                <c:pt idx="0">
                  <c:v>2</c:v>
                </c:pt>
                <c:pt idx="1">
                  <c:v>5</c:v>
                </c:pt>
                <c:pt idx="2">
                  <c:v>32</c:v>
                </c:pt>
                <c:pt idx="3">
                  <c:v>61</c:v>
                </c:pt>
                <c:pt idx="4">
                  <c:v>79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TABLA!$F$15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TABLA!$F$9:$K$9</c:f>
              <c:strCache>
                <c:ptCount val="6"/>
                <c:pt idx="0">
                  <c:v>MM</c:v>
                </c:pt>
                <c:pt idx="1">
                  <c:v>M</c:v>
                </c:pt>
                <c:pt idx="2">
                  <c:v>N</c:v>
                </c:pt>
                <c:pt idx="3">
                  <c:v>B</c:v>
                </c:pt>
                <c:pt idx="4">
                  <c:v>MB</c:v>
                </c:pt>
                <c:pt idx="5">
                  <c:v>Ns/Nc</c:v>
                </c:pt>
              </c:strCache>
            </c:strRef>
          </c:cat>
          <c:val>
            <c:numRef>
              <c:f>TABLA!$J$15</c:f>
              <c:numCache>
                <c:formatCode>0</c:formatCode>
                <c:ptCount val="1"/>
                <c:pt idx="0">
                  <c:v>62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63523923579753"/>
          <c:y val="0.34408662369550891"/>
          <c:w val="0.14618107739249428"/>
          <c:h val="0.449821575768608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gradFill rotWithShape="0">
      <a:gsLst>
        <a:gs pos="0">
          <a:srgbClr val="0000FF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217714</xdr:colOff>
      <xdr:row>0</xdr:row>
      <xdr:rowOff>103414</xdr:rowOff>
    </xdr:from>
    <xdr:to>
      <xdr:col>9</xdr:col>
      <xdr:colOff>609599</xdr:colOff>
      <xdr:row>34</xdr:row>
      <xdr:rowOff>43543</xdr:rowOff>
    </xdr:to>
    <xdr:graphicFrame macro="">
      <xdr:nvGraphicFramePr>
        <xdr:cNvPr id="1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148046</xdr:colOff>
      <xdr:row>49</xdr:row>
      <xdr:rowOff>38100</xdr:rowOff>
    </xdr:from>
    <xdr:to>
      <xdr:col>6</xdr:col>
      <xdr:colOff>424543</xdr:colOff>
      <xdr:row>65</xdr:row>
      <xdr:rowOff>152400</xdr:rowOff>
    </xdr:to>
    <xdr:graphicFrame macro="">
      <xdr:nvGraphicFramePr>
        <xdr:cNvPr id="1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165463</xdr:colOff>
      <xdr:row>66</xdr:row>
      <xdr:rowOff>7620</xdr:rowOff>
    </xdr:from>
    <xdr:to>
      <xdr:col>6</xdr:col>
      <xdr:colOff>391885</xdr:colOff>
      <xdr:row>82</xdr:row>
      <xdr:rowOff>21771</xdr:rowOff>
    </xdr:to>
    <xdr:graphicFrame macro="">
      <xdr:nvGraphicFramePr>
        <xdr:cNvPr id="1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436518</xdr:colOff>
      <xdr:row>49</xdr:row>
      <xdr:rowOff>18505</xdr:rowOff>
    </xdr:from>
    <xdr:to>
      <xdr:col>9</xdr:col>
      <xdr:colOff>326572</xdr:colOff>
      <xdr:row>65</xdr:row>
      <xdr:rowOff>141516</xdr:rowOff>
    </xdr:to>
    <xdr:graphicFrame macro="">
      <xdr:nvGraphicFramePr>
        <xdr:cNvPr id="109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337456</xdr:colOff>
      <xdr:row>49</xdr:row>
      <xdr:rowOff>6533</xdr:rowOff>
    </xdr:from>
    <xdr:to>
      <xdr:col>11</xdr:col>
      <xdr:colOff>3156857</xdr:colOff>
      <xdr:row>65</xdr:row>
      <xdr:rowOff>119743</xdr:rowOff>
    </xdr:to>
    <xdr:graphicFrame macro="">
      <xdr:nvGraphicFramePr>
        <xdr:cNvPr id="109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436514</xdr:colOff>
      <xdr:row>65</xdr:row>
      <xdr:rowOff>149134</xdr:rowOff>
    </xdr:from>
    <xdr:to>
      <xdr:col>9</xdr:col>
      <xdr:colOff>348341</xdr:colOff>
      <xdr:row>82</xdr:row>
      <xdr:rowOff>10885</xdr:rowOff>
    </xdr:to>
    <xdr:graphicFrame macro="">
      <xdr:nvGraphicFramePr>
        <xdr:cNvPr id="109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371202</xdr:colOff>
      <xdr:row>65</xdr:row>
      <xdr:rowOff>131718</xdr:rowOff>
    </xdr:from>
    <xdr:to>
      <xdr:col>11</xdr:col>
      <xdr:colOff>3211285</xdr:colOff>
      <xdr:row>81</xdr:row>
      <xdr:rowOff>152401</xdr:rowOff>
    </xdr:to>
    <xdr:graphicFrame macro="">
      <xdr:nvGraphicFramePr>
        <xdr:cNvPr id="109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115387</xdr:colOff>
      <xdr:row>81</xdr:row>
      <xdr:rowOff>158932</xdr:rowOff>
    </xdr:from>
    <xdr:to>
      <xdr:col>6</xdr:col>
      <xdr:colOff>348342</xdr:colOff>
      <xdr:row>98</xdr:row>
      <xdr:rowOff>87086</xdr:rowOff>
    </xdr:to>
    <xdr:graphicFrame macro="">
      <xdr:nvGraphicFramePr>
        <xdr:cNvPr id="1099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40"/>
  <sheetViews>
    <sheetView showGridLines="0" topLeftCell="A4" zoomScale="90" zoomScaleNormal="90" workbookViewId="0">
      <selection activeCell="M38" sqref="M38"/>
    </sheetView>
  </sheetViews>
  <sheetFormatPr baseColWidth="10" defaultRowHeight="13.2"/>
  <cols>
    <col min="1" max="1" width="3.109375" customWidth="1"/>
    <col min="3" max="3" width="15.44140625" bestFit="1" customWidth="1"/>
    <col min="5" max="5" width="26.44140625" customWidth="1"/>
    <col min="6" max="6" width="14.5546875" customWidth="1"/>
    <col min="7" max="7" width="17.33203125" customWidth="1"/>
    <col min="8" max="8" width="12.88671875" customWidth="1"/>
    <col min="9" max="11" width="10.6640625" customWidth="1"/>
    <col min="12" max="12" width="14.44140625" bestFit="1" customWidth="1"/>
    <col min="13" max="13" width="20.109375" customWidth="1"/>
  </cols>
  <sheetData>
    <row r="3" spans="1:13">
      <c r="B3" s="54"/>
      <c r="C3" s="55"/>
      <c r="D3" s="55"/>
      <c r="E3" s="55"/>
      <c r="F3" s="55"/>
      <c r="G3" s="55"/>
      <c r="H3" s="55"/>
      <c r="I3" s="55"/>
    </row>
    <row r="4" spans="1:13" ht="13.8" thickBot="1">
      <c r="B4" s="54"/>
      <c r="C4" s="55"/>
      <c r="D4" s="55"/>
      <c r="E4" s="55"/>
      <c r="F4" s="55"/>
      <c r="G4" s="55"/>
      <c r="H4" s="55"/>
      <c r="I4" s="55"/>
    </row>
    <row r="5" spans="1:13" ht="13.8" thickBot="1">
      <c r="B5" s="54"/>
      <c r="C5" s="55"/>
      <c r="D5" s="55"/>
      <c r="E5" s="55"/>
      <c r="F5" s="55"/>
      <c r="G5" s="55"/>
      <c r="H5" s="55"/>
      <c r="I5" s="55"/>
      <c r="J5" s="42">
        <v>2019</v>
      </c>
    </row>
    <row r="6" spans="1:13">
      <c r="B6" s="35"/>
      <c r="C6" s="35"/>
      <c r="D6" s="35"/>
      <c r="E6" s="35"/>
      <c r="F6" s="35"/>
      <c r="G6" s="35"/>
      <c r="H6" s="35"/>
      <c r="I6" s="35"/>
      <c r="J6" s="38"/>
    </row>
    <row r="7" spans="1:13" ht="15.75" customHeight="1" thickBot="1">
      <c r="B7" s="82" t="s">
        <v>74</v>
      </c>
      <c r="C7" s="82"/>
      <c r="D7" s="82"/>
      <c r="E7" s="82"/>
      <c r="F7" s="48" t="s">
        <v>34</v>
      </c>
      <c r="G7" s="48" t="s">
        <v>35</v>
      </c>
      <c r="H7" s="48" t="s">
        <v>36</v>
      </c>
      <c r="I7" s="48" t="s">
        <v>37</v>
      </c>
    </row>
    <row r="8" spans="1:13" ht="13.8" thickBot="1">
      <c r="B8" s="83"/>
      <c r="C8" s="83"/>
      <c r="D8" s="83"/>
      <c r="E8" s="83"/>
      <c r="F8" s="45" t="s">
        <v>18</v>
      </c>
      <c r="G8" s="44"/>
      <c r="H8" s="44"/>
      <c r="I8" s="44"/>
      <c r="J8" s="46" t="s">
        <v>19</v>
      </c>
    </row>
    <row r="9" spans="1:13" ht="13.8" thickBot="1">
      <c r="B9" s="68" t="s">
        <v>0</v>
      </c>
      <c r="C9" s="69"/>
      <c r="D9" s="69"/>
      <c r="E9" s="69"/>
      <c r="F9" s="3" t="s">
        <v>26</v>
      </c>
      <c r="G9" s="4" t="s">
        <v>27</v>
      </c>
      <c r="H9" s="4" t="s">
        <v>28</v>
      </c>
      <c r="I9" s="4" t="s">
        <v>29</v>
      </c>
      <c r="J9" s="4" t="s">
        <v>30</v>
      </c>
      <c r="K9" s="5" t="s">
        <v>1</v>
      </c>
      <c r="L9" s="6" t="s">
        <v>6</v>
      </c>
      <c r="M9" s="7" t="s">
        <v>7</v>
      </c>
    </row>
    <row r="10" spans="1:13" ht="13.8" thickBot="1">
      <c r="A10" s="20">
        <v>1</v>
      </c>
      <c r="B10" s="70" t="s">
        <v>32</v>
      </c>
      <c r="C10" s="58"/>
      <c r="D10" s="58"/>
      <c r="E10" s="59"/>
      <c r="F10" s="47">
        <v>129</v>
      </c>
      <c r="G10" s="37"/>
      <c r="H10" s="37"/>
      <c r="I10" s="37"/>
      <c r="J10" s="47">
        <v>30</v>
      </c>
      <c r="K10" s="19">
        <v>20</v>
      </c>
      <c r="L10" s="8">
        <v>179</v>
      </c>
      <c r="M10" s="36"/>
    </row>
    <row r="11" spans="1:13" ht="13.8" thickBot="1">
      <c r="A11" s="20" t="s">
        <v>42</v>
      </c>
      <c r="B11" s="70" t="s">
        <v>33</v>
      </c>
      <c r="C11" s="58"/>
      <c r="D11" s="58"/>
      <c r="E11" s="59"/>
      <c r="F11" s="49">
        <v>13</v>
      </c>
      <c r="G11" s="49">
        <v>19</v>
      </c>
      <c r="H11" s="49">
        <v>56</v>
      </c>
      <c r="I11" s="49">
        <v>13</v>
      </c>
      <c r="J11" s="43">
        <v>0</v>
      </c>
      <c r="K11" s="19">
        <v>78</v>
      </c>
      <c r="L11" s="8">
        <v>179</v>
      </c>
      <c r="M11" s="36"/>
    </row>
    <row r="12" spans="1:13" ht="13.8" thickBot="1">
      <c r="A12" s="20">
        <v>2</v>
      </c>
      <c r="B12" s="57" t="s">
        <v>38</v>
      </c>
      <c r="C12" s="58"/>
      <c r="D12" s="58"/>
      <c r="E12" s="59"/>
      <c r="F12" s="19">
        <v>0</v>
      </c>
      <c r="G12" s="19">
        <v>3</v>
      </c>
      <c r="H12" s="19">
        <v>15</v>
      </c>
      <c r="I12" s="19">
        <v>45</v>
      </c>
      <c r="J12" s="19">
        <v>113</v>
      </c>
      <c r="K12" s="19">
        <v>3</v>
      </c>
      <c r="L12" s="8">
        <f>SUM(F12:K12)</f>
        <v>179</v>
      </c>
      <c r="M12" s="36">
        <f>(F12*1+G12*2+H12*3+I12*4+J12*5+K11*0)/L12</f>
        <v>4.4469273743016764</v>
      </c>
    </row>
    <row r="13" spans="1:13" ht="13.8" thickBot="1">
      <c r="A13" s="20">
        <v>3</v>
      </c>
      <c r="B13" s="77" t="s">
        <v>39</v>
      </c>
      <c r="C13" s="78"/>
      <c r="D13" s="78"/>
      <c r="E13" s="79"/>
      <c r="F13" s="19">
        <v>1</v>
      </c>
      <c r="G13" s="19">
        <v>9</v>
      </c>
      <c r="H13" s="19">
        <v>41</v>
      </c>
      <c r="I13" s="19">
        <v>62</v>
      </c>
      <c r="J13" s="19">
        <v>66</v>
      </c>
      <c r="K13" s="19"/>
      <c r="L13" s="8">
        <f t="shared" ref="L13:L14" si="0">SUM(F13:J13)</f>
        <v>179</v>
      </c>
      <c r="M13" s="36">
        <f t="shared" ref="M13:M17" si="1">(F13*1+G13*2+H13*3+I13*4+J13*5+K12*0)/L13</f>
        <v>4.022346368715084</v>
      </c>
    </row>
    <row r="14" spans="1:13" ht="13.8" thickBot="1">
      <c r="A14" s="20">
        <v>4</v>
      </c>
      <c r="B14" s="70" t="s">
        <v>40</v>
      </c>
      <c r="C14" s="58"/>
      <c r="D14" s="58"/>
      <c r="E14" s="59"/>
      <c r="F14" s="19">
        <v>2</v>
      </c>
      <c r="G14" s="19">
        <v>5</v>
      </c>
      <c r="H14" s="19">
        <v>32</v>
      </c>
      <c r="I14" s="19">
        <v>61</v>
      </c>
      <c r="J14" s="19">
        <v>79</v>
      </c>
      <c r="K14" s="19"/>
      <c r="L14" s="8">
        <f t="shared" si="0"/>
        <v>179</v>
      </c>
      <c r="M14" s="36">
        <f t="shared" si="1"/>
        <v>4.1731843575418992</v>
      </c>
    </row>
    <row r="15" spans="1:13" ht="13.8" thickBot="1">
      <c r="A15" s="20">
        <v>5</v>
      </c>
      <c r="B15" s="71" t="s">
        <v>41</v>
      </c>
      <c r="C15" s="72"/>
      <c r="D15" s="72"/>
      <c r="E15" s="73"/>
      <c r="F15" s="19">
        <v>2</v>
      </c>
      <c r="G15" s="19">
        <v>8</v>
      </c>
      <c r="H15" s="19">
        <v>40</v>
      </c>
      <c r="I15" s="19">
        <v>54</v>
      </c>
      <c r="J15" s="19">
        <v>62</v>
      </c>
      <c r="K15" s="19">
        <v>13</v>
      </c>
      <c r="L15" s="8">
        <f>SUM(F15:K15)</f>
        <v>179</v>
      </c>
      <c r="M15" s="36">
        <f t="shared" si="1"/>
        <v>3.7094972067039107</v>
      </c>
    </row>
    <row r="16" spans="1:13" ht="13.8" thickBot="1">
      <c r="A16" s="39">
        <v>6</v>
      </c>
      <c r="B16" s="40" t="s">
        <v>43</v>
      </c>
      <c r="C16" s="40"/>
      <c r="D16" s="40"/>
      <c r="E16" s="40"/>
      <c r="F16" s="19">
        <v>0</v>
      </c>
      <c r="G16" s="19">
        <v>2</v>
      </c>
      <c r="H16" s="19">
        <v>14</v>
      </c>
      <c r="I16" s="19">
        <v>44</v>
      </c>
      <c r="J16" s="19">
        <v>112</v>
      </c>
      <c r="K16" s="19">
        <v>7</v>
      </c>
      <c r="L16" s="8">
        <f>SUM(F16:K16)</f>
        <v>179</v>
      </c>
      <c r="M16" s="36">
        <f t="shared" si="1"/>
        <v>4.3687150837988824</v>
      </c>
    </row>
    <row r="17" spans="1:13" ht="13.8" thickBot="1">
      <c r="A17" s="39">
        <v>7</v>
      </c>
      <c r="B17" s="51" t="s">
        <v>44</v>
      </c>
      <c r="C17" s="52"/>
      <c r="D17" s="50"/>
      <c r="E17" s="50"/>
      <c r="F17" s="19">
        <v>1</v>
      </c>
      <c r="G17" s="19">
        <v>3</v>
      </c>
      <c r="H17" s="19">
        <v>20</v>
      </c>
      <c r="I17" s="19">
        <v>70</v>
      </c>
      <c r="J17" s="19">
        <v>81</v>
      </c>
      <c r="K17" s="19">
        <v>4</v>
      </c>
      <c r="L17" s="8">
        <f>SUM(F17:K17)</f>
        <v>179</v>
      </c>
      <c r="M17" s="36">
        <f t="shared" si="1"/>
        <v>4.2011173184357542</v>
      </c>
    </row>
    <row r="18" spans="1:13" ht="13.8" thickBot="1">
      <c r="D18" s="74" t="s">
        <v>2</v>
      </c>
      <c r="E18" s="75"/>
      <c r="F18" s="2">
        <f t="shared" ref="F18:K18" si="2">SUM(F10:F17)</f>
        <v>148</v>
      </c>
      <c r="G18" s="41">
        <f t="shared" si="2"/>
        <v>49</v>
      </c>
      <c r="H18" s="41">
        <f t="shared" si="2"/>
        <v>218</v>
      </c>
      <c r="I18" s="41">
        <f t="shared" si="2"/>
        <v>349</v>
      </c>
      <c r="J18" s="2">
        <f t="shared" si="2"/>
        <v>543</v>
      </c>
      <c r="K18" s="2">
        <f t="shared" si="2"/>
        <v>125</v>
      </c>
      <c r="L18" s="22">
        <f>MAX(L10:L17)</f>
        <v>179</v>
      </c>
      <c r="M18" s="53">
        <f>AVERAGE(M12:M17)</f>
        <v>4.1536312849162016</v>
      </c>
    </row>
    <row r="19" spans="1:13" ht="13.8" thickBot="1">
      <c r="B19" s="1"/>
      <c r="C19" s="1"/>
      <c r="D19" s="61" t="s">
        <v>8</v>
      </c>
      <c r="E19" s="62"/>
      <c r="F19" s="30">
        <f>SUM(F18:K18)</f>
        <v>1432</v>
      </c>
      <c r="L19" s="21"/>
    </row>
    <row r="20" spans="1:13">
      <c r="A20" s="56" t="s">
        <v>31</v>
      </c>
      <c r="B20" s="56"/>
      <c r="C20" s="56"/>
      <c r="D20" s="56"/>
      <c r="E20" s="56"/>
      <c r="F20" s="56"/>
      <c r="G20" s="56"/>
      <c r="H20" s="63">
        <f>SUM(H18:J18)/F19</f>
        <v>0.77513966480446927</v>
      </c>
    </row>
    <row r="21" spans="1:13" ht="13.8" thickBot="1">
      <c r="A21" s="56"/>
      <c r="B21" s="56"/>
      <c r="C21" s="56"/>
      <c r="D21" s="56"/>
      <c r="E21" s="56"/>
      <c r="F21" s="56"/>
      <c r="G21" s="56"/>
      <c r="H21" s="64"/>
      <c r="I21" s="23"/>
      <c r="J21" s="23"/>
      <c r="K21" s="23"/>
      <c r="L21" s="23"/>
    </row>
    <row r="22" spans="1:13" ht="13.8" thickBot="1">
      <c r="B22" s="23"/>
      <c r="C22" s="23"/>
      <c r="D22" s="23"/>
      <c r="E22" s="23"/>
      <c r="F22" s="24"/>
      <c r="G22" s="24"/>
      <c r="H22" s="23"/>
      <c r="I22" s="23"/>
      <c r="J22" s="23"/>
      <c r="K22" s="23"/>
      <c r="L22" s="23"/>
    </row>
    <row r="23" spans="1:13" ht="13.8" thickBot="1">
      <c r="B23" s="23"/>
      <c r="C23" s="23"/>
      <c r="D23" s="23"/>
      <c r="E23" s="23"/>
      <c r="F23" s="25"/>
      <c r="G23" s="26"/>
      <c r="H23" s="23"/>
      <c r="I23" s="60" t="s">
        <v>11</v>
      </c>
      <c r="J23" s="60"/>
      <c r="K23" s="60"/>
      <c r="L23" s="34">
        <f>AVERAGE(M12:M17)</f>
        <v>4.1536312849162016</v>
      </c>
    </row>
    <row r="24" spans="1:13" hidden="1">
      <c r="F24" s="25"/>
      <c r="G24" s="26"/>
      <c r="H24" s="23"/>
      <c r="I24" s="76"/>
      <c r="J24" s="76"/>
      <c r="K24" s="76"/>
      <c r="L24" s="67" t="e">
        <f>(G23+G24)/G34</f>
        <v>#DIV/0!</v>
      </c>
    </row>
    <row r="25" spans="1:13" hidden="1">
      <c r="F25" s="25"/>
      <c r="G25" s="26"/>
      <c r="H25" s="23"/>
      <c r="I25" s="76"/>
      <c r="J25" s="76"/>
      <c r="K25" s="76"/>
      <c r="L25" s="67"/>
    </row>
    <row r="26" spans="1:13" hidden="1">
      <c r="F26" s="25"/>
      <c r="G26" s="26"/>
      <c r="H26" s="23"/>
      <c r="I26" s="23"/>
      <c r="J26" s="23"/>
      <c r="K26" s="23"/>
      <c r="L26" s="23"/>
    </row>
    <row r="27" spans="1:13" hidden="1">
      <c r="F27" s="25"/>
      <c r="G27" s="26"/>
      <c r="H27" s="23"/>
      <c r="I27" s="23"/>
      <c r="J27" s="23"/>
      <c r="K27" s="23"/>
      <c r="L27" s="23"/>
    </row>
    <row r="28" spans="1:13" ht="13.8" hidden="1" thickBot="1">
      <c r="B28" s="29"/>
      <c r="F28" s="25"/>
      <c r="G28" s="26"/>
      <c r="H28" s="23"/>
      <c r="I28" s="23"/>
      <c r="J28" s="23"/>
      <c r="K28" s="23"/>
      <c r="L28" s="23"/>
    </row>
    <row r="29" spans="1:13" ht="13.8" thickBot="1">
      <c r="B29" s="65" t="s">
        <v>3</v>
      </c>
      <c r="C29" s="66"/>
      <c r="D29" s="9" t="s">
        <v>4</v>
      </c>
      <c r="F29" s="25"/>
      <c r="G29" s="26"/>
      <c r="H29" s="23"/>
      <c r="I29" s="23"/>
      <c r="J29" s="23"/>
      <c r="K29" s="23"/>
      <c r="L29" s="23"/>
    </row>
    <row r="30" spans="1:13">
      <c r="B30" s="10" t="s">
        <v>26</v>
      </c>
      <c r="C30" s="11" t="s">
        <v>22</v>
      </c>
      <c r="D30" s="12" t="s">
        <v>13</v>
      </c>
      <c r="F30" s="25"/>
      <c r="G30" s="26"/>
      <c r="H30" s="23"/>
      <c r="I30" s="23"/>
      <c r="J30" s="23"/>
      <c r="K30" s="23"/>
      <c r="L30" s="23"/>
    </row>
    <row r="31" spans="1:13">
      <c r="B31" s="13" t="s">
        <v>27</v>
      </c>
      <c r="C31" s="14" t="s">
        <v>21</v>
      </c>
      <c r="D31" s="15" t="s">
        <v>14</v>
      </c>
      <c r="F31" s="25"/>
      <c r="G31" s="26"/>
      <c r="H31" s="23"/>
      <c r="I31" s="23"/>
      <c r="J31" s="23"/>
      <c r="K31" s="23"/>
      <c r="L31" s="23"/>
    </row>
    <row r="32" spans="1:13">
      <c r="B32" s="13" t="s">
        <v>28</v>
      </c>
      <c r="C32" s="14" t="s">
        <v>23</v>
      </c>
      <c r="D32" s="15" t="s">
        <v>15</v>
      </c>
      <c r="F32" s="25"/>
      <c r="G32" s="26"/>
      <c r="H32" s="23"/>
      <c r="I32" s="23"/>
      <c r="J32" s="23"/>
      <c r="K32" s="23"/>
      <c r="L32" s="23"/>
    </row>
    <row r="33" spans="2:12">
      <c r="B33" s="13" t="s">
        <v>29</v>
      </c>
      <c r="C33" s="14" t="s">
        <v>24</v>
      </c>
      <c r="D33" s="15" t="s">
        <v>16</v>
      </c>
      <c r="F33" s="27"/>
      <c r="G33" s="26"/>
      <c r="H33" s="23"/>
      <c r="I33" s="23"/>
      <c r="J33" s="23"/>
      <c r="K33" s="23"/>
      <c r="L33" s="23"/>
    </row>
    <row r="34" spans="2:12">
      <c r="B34" s="13" t="s">
        <v>30</v>
      </c>
      <c r="C34" s="14" t="s">
        <v>25</v>
      </c>
      <c r="D34" s="15" t="s">
        <v>17</v>
      </c>
      <c r="F34" s="24"/>
      <c r="G34" s="28"/>
      <c r="H34" s="23"/>
      <c r="I34" s="23"/>
      <c r="J34" s="23"/>
      <c r="K34" s="23"/>
      <c r="L34" s="23"/>
    </row>
    <row r="35" spans="2:12">
      <c r="B35" s="13" t="s">
        <v>9</v>
      </c>
      <c r="C35" s="14" t="s">
        <v>10</v>
      </c>
      <c r="D35" s="15" t="s">
        <v>5</v>
      </c>
      <c r="F35" s="23"/>
      <c r="G35" s="23"/>
      <c r="H35" s="23"/>
      <c r="I35" s="23"/>
      <c r="J35" s="23"/>
      <c r="K35" s="23"/>
      <c r="L35" s="23"/>
    </row>
    <row r="36" spans="2:12" ht="13.8" thickBot="1">
      <c r="B36" s="16"/>
      <c r="C36" s="17"/>
      <c r="D36" s="18"/>
    </row>
    <row r="40" spans="2:12">
      <c r="C40" s="32"/>
    </row>
  </sheetData>
  <sheetProtection selectLockedCells="1"/>
  <mergeCells count="17">
    <mergeCell ref="B29:C29"/>
    <mergeCell ref="L24:L25"/>
    <mergeCell ref="B9:E9"/>
    <mergeCell ref="B10:E10"/>
    <mergeCell ref="B11:E11"/>
    <mergeCell ref="B15:E15"/>
    <mergeCell ref="D18:E18"/>
    <mergeCell ref="I24:K25"/>
    <mergeCell ref="B13:E13"/>
    <mergeCell ref="B14:E14"/>
    <mergeCell ref="B3:I5"/>
    <mergeCell ref="A20:G21"/>
    <mergeCell ref="B12:E12"/>
    <mergeCell ref="I23:K23"/>
    <mergeCell ref="D19:E19"/>
    <mergeCell ref="H20:H21"/>
    <mergeCell ref="B7:E8"/>
  </mergeCells>
  <phoneticPr fontId="0" type="noConversion"/>
  <conditionalFormatting sqref="L23:L24 M10:M17">
    <cfRule type="cellIs" dxfId="1" priority="1" stopIfTrue="1" operator="greaterThan">
      <formula>5</formula>
    </cfRule>
    <cfRule type="cellIs" dxfId="0" priority="2" stopIfTrue="1" operator="lessThan">
      <formula>5</formula>
    </cfRule>
  </conditionalFormatting>
  <pageMargins left="0.75" right="0.75" top="1" bottom="1" header="0" footer="0"/>
  <pageSetup paperSize="9" scale="7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zoomScale="82" zoomScaleNormal="82" workbookViewId="0">
      <selection activeCell="C35" sqref="C35:I35"/>
    </sheetView>
  </sheetViews>
  <sheetFormatPr baseColWidth="10" defaultRowHeight="13.2"/>
  <cols>
    <col min="1" max="1" width="3.33203125" customWidth="1"/>
  </cols>
  <sheetData>
    <row r="1" spans="1:9">
      <c r="A1" s="31"/>
      <c r="B1" s="81" t="s">
        <v>20</v>
      </c>
      <c r="C1" s="81"/>
      <c r="D1" s="81"/>
      <c r="E1" s="81"/>
      <c r="F1" s="81"/>
      <c r="G1" s="81"/>
      <c r="H1" s="81"/>
      <c r="I1" s="81"/>
    </row>
    <row r="2" spans="1:9" ht="18" customHeight="1">
      <c r="A2" s="31" t="s">
        <v>12</v>
      </c>
      <c r="B2" s="81"/>
      <c r="C2" s="81"/>
      <c r="D2" s="81"/>
      <c r="E2" s="81"/>
      <c r="F2" s="81"/>
      <c r="G2" s="81"/>
      <c r="H2" s="81"/>
      <c r="I2" s="81"/>
    </row>
    <row r="3" spans="1:9">
      <c r="B3" s="81"/>
      <c r="C3" s="81"/>
      <c r="D3" s="81"/>
      <c r="E3" s="81"/>
      <c r="F3" s="81"/>
      <c r="G3" s="81"/>
      <c r="H3" s="81"/>
      <c r="I3" s="81"/>
    </row>
    <row r="4" spans="1:9">
      <c r="B4" s="81"/>
      <c r="C4" s="81"/>
      <c r="D4" s="81"/>
      <c r="E4" s="81"/>
      <c r="F4" s="81"/>
      <c r="G4" s="81"/>
      <c r="H4" s="81"/>
      <c r="I4" s="81"/>
    </row>
    <row r="5" spans="1:9">
      <c r="B5" s="81"/>
      <c r="C5" s="81"/>
      <c r="D5" s="81"/>
      <c r="E5" s="81"/>
      <c r="F5" s="81"/>
      <c r="G5" s="81"/>
      <c r="H5" s="81"/>
      <c r="I5" s="81"/>
    </row>
    <row r="6" spans="1:9" ht="17.399999999999999">
      <c r="B6" s="33">
        <v>1</v>
      </c>
      <c r="C6" s="80" t="s">
        <v>45</v>
      </c>
      <c r="D6" s="80"/>
      <c r="E6" s="80"/>
      <c r="F6" s="80"/>
      <c r="G6" s="80"/>
      <c r="H6" s="80"/>
      <c r="I6" s="80"/>
    </row>
    <row r="7" spans="1:9" ht="17.399999999999999">
      <c r="B7" s="33">
        <f>B6+1</f>
        <v>2</v>
      </c>
      <c r="C7" s="80" t="s">
        <v>46</v>
      </c>
      <c r="D7" s="80"/>
      <c r="E7" s="80"/>
      <c r="F7" s="80"/>
      <c r="G7" s="80"/>
      <c r="H7" s="80"/>
      <c r="I7" s="80"/>
    </row>
    <row r="8" spans="1:9" ht="17.399999999999999">
      <c r="B8" s="33">
        <f t="shared" ref="B8:B44" si="0">B7+1</f>
        <v>3</v>
      </c>
      <c r="C8" s="80" t="s">
        <v>47</v>
      </c>
      <c r="D8" s="80"/>
      <c r="E8" s="80"/>
      <c r="F8" s="80"/>
      <c r="G8" s="80"/>
      <c r="H8" s="80"/>
      <c r="I8" s="80"/>
    </row>
    <row r="9" spans="1:9" ht="17.399999999999999">
      <c r="B9" s="33">
        <f t="shared" si="0"/>
        <v>4</v>
      </c>
      <c r="C9" s="80" t="s">
        <v>48</v>
      </c>
      <c r="D9" s="80"/>
      <c r="E9" s="80"/>
      <c r="F9" s="80"/>
      <c r="G9" s="80"/>
      <c r="H9" s="80"/>
      <c r="I9" s="80"/>
    </row>
    <row r="10" spans="1:9" ht="17.399999999999999">
      <c r="B10" s="33">
        <f t="shared" si="0"/>
        <v>5</v>
      </c>
      <c r="C10" s="80" t="s">
        <v>50</v>
      </c>
      <c r="D10" s="80"/>
      <c r="E10" s="80"/>
      <c r="F10" s="80"/>
      <c r="G10" s="80"/>
      <c r="H10" s="80"/>
      <c r="I10" s="80"/>
    </row>
    <row r="11" spans="1:9" ht="17.399999999999999">
      <c r="B11" s="33">
        <f t="shared" si="0"/>
        <v>6</v>
      </c>
      <c r="C11" s="80" t="s">
        <v>49</v>
      </c>
      <c r="D11" s="80"/>
      <c r="E11" s="80"/>
      <c r="F11" s="80"/>
      <c r="G11" s="80"/>
      <c r="H11" s="80"/>
      <c r="I11" s="80"/>
    </row>
    <row r="12" spans="1:9" ht="17.399999999999999">
      <c r="B12" s="33">
        <f t="shared" si="0"/>
        <v>7</v>
      </c>
      <c r="C12" s="80" t="s">
        <v>51</v>
      </c>
      <c r="D12" s="80"/>
      <c r="E12" s="80"/>
      <c r="F12" s="80"/>
      <c r="G12" s="80"/>
      <c r="H12" s="80"/>
      <c r="I12" s="80"/>
    </row>
    <row r="13" spans="1:9" ht="17.399999999999999">
      <c r="B13" s="33">
        <f t="shared" si="0"/>
        <v>8</v>
      </c>
      <c r="C13" s="80" t="s">
        <v>52</v>
      </c>
      <c r="D13" s="80"/>
      <c r="E13" s="80"/>
      <c r="F13" s="80"/>
      <c r="G13" s="80"/>
      <c r="H13" s="80"/>
      <c r="I13" s="80"/>
    </row>
    <row r="14" spans="1:9" ht="17.399999999999999">
      <c r="B14" s="33">
        <f t="shared" si="0"/>
        <v>9</v>
      </c>
      <c r="C14" s="80" t="s">
        <v>53</v>
      </c>
      <c r="D14" s="80"/>
      <c r="E14" s="80"/>
      <c r="F14" s="80"/>
      <c r="G14" s="80"/>
      <c r="H14" s="80"/>
      <c r="I14" s="80"/>
    </row>
    <row r="15" spans="1:9" ht="17.399999999999999">
      <c r="B15" s="33">
        <f t="shared" si="0"/>
        <v>10</v>
      </c>
      <c r="C15" s="80" t="s">
        <v>54</v>
      </c>
      <c r="D15" s="80"/>
      <c r="E15" s="80"/>
      <c r="F15" s="80"/>
      <c r="G15" s="80"/>
      <c r="H15" s="80"/>
      <c r="I15" s="80"/>
    </row>
    <row r="16" spans="1:9" ht="17.399999999999999">
      <c r="B16" s="33">
        <f t="shared" si="0"/>
        <v>11</v>
      </c>
      <c r="C16" s="80" t="s">
        <v>55</v>
      </c>
      <c r="D16" s="80"/>
      <c r="E16" s="80"/>
      <c r="F16" s="80"/>
      <c r="G16" s="80"/>
      <c r="H16" s="80"/>
      <c r="I16" s="80"/>
    </row>
    <row r="17" spans="2:9" ht="17.399999999999999">
      <c r="B17" s="33">
        <f t="shared" si="0"/>
        <v>12</v>
      </c>
      <c r="C17" s="80" t="s">
        <v>56</v>
      </c>
      <c r="D17" s="80"/>
      <c r="E17" s="80"/>
      <c r="F17" s="80"/>
      <c r="G17" s="80"/>
      <c r="H17" s="80"/>
      <c r="I17" s="80"/>
    </row>
    <row r="18" spans="2:9" ht="17.399999999999999">
      <c r="B18" s="33">
        <f t="shared" si="0"/>
        <v>13</v>
      </c>
      <c r="C18" s="80" t="s">
        <v>57</v>
      </c>
      <c r="D18" s="80"/>
      <c r="E18" s="80"/>
      <c r="F18" s="80"/>
      <c r="G18" s="80"/>
      <c r="H18" s="80"/>
      <c r="I18" s="80"/>
    </row>
    <row r="19" spans="2:9" ht="17.399999999999999">
      <c r="B19" s="33">
        <f t="shared" si="0"/>
        <v>14</v>
      </c>
      <c r="C19" s="80" t="s">
        <v>58</v>
      </c>
      <c r="D19" s="80"/>
      <c r="E19" s="80"/>
      <c r="F19" s="80"/>
      <c r="G19" s="80"/>
      <c r="H19" s="80"/>
      <c r="I19" s="80"/>
    </row>
    <row r="20" spans="2:9" ht="17.399999999999999">
      <c r="B20" s="33">
        <f t="shared" si="0"/>
        <v>15</v>
      </c>
      <c r="C20" s="80" t="s">
        <v>59</v>
      </c>
      <c r="D20" s="80"/>
      <c r="E20" s="80"/>
      <c r="F20" s="80"/>
      <c r="G20" s="80"/>
      <c r="H20" s="80"/>
      <c r="I20" s="80"/>
    </row>
    <row r="21" spans="2:9" ht="17.399999999999999">
      <c r="B21" s="33">
        <f t="shared" si="0"/>
        <v>16</v>
      </c>
      <c r="C21" s="80" t="s">
        <v>60</v>
      </c>
      <c r="D21" s="80"/>
      <c r="E21" s="80"/>
      <c r="F21" s="80"/>
      <c r="G21" s="80"/>
      <c r="H21" s="80"/>
      <c r="I21" s="80"/>
    </row>
    <row r="22" spans="2:9" ht="17.399999999999999">
      <c r="B22" s="33">
        <f t="shared" si="0"/>
        <v>17</v>
      </c>
      <c r="C22" s="80" t="s">
        <v>61</v>
      </c>
      <c r="D22" s="80"/>
      <c r="E22" s="80"/>
      <c r="F22" s="80"/>
      <c r="G22" s="80"/>
      <c r="H22" s="80"/>
      <c r="I22" s="80"/>
    </row>
    <row r="23" spans="2:9" ht="17.399999999999999">
      <c r="B23" s="33">
        <f t="shared" si="0"/>
        <v>18</v>
      </c>
      <c r="C23" s="80" t="s">
        <v>62</v>
      </c>
      <c r="D23" s="80"/>
      <c r="E23" s="80"/>
      <c r="F23" s="80"/>
      <c r="G23" s="80"/>
      <c r="H23" s="80"/>
      <c r="I23" s="80"/>
    </row>
    <row r="24" spans="2:9" ht="17.399999999999999">
      <c r="B24" s="33">
        <f t="shared" si="0"/>
        <v>19</v>
      </c>
      <c r="C24" s="80" t="s">
        <v>63</v>
      </c>
      <c r="D24" s="80"/>
      <c r="E24" s="80"/>
      <c r="F24" s="80"/>
      <c r="G24" s="80"/>
      <c r="H24" s="80"/>
      <c r="I24" s="80"/>
    </row>
    <row r="25" spans="2:9" ht="17.399999999999999">
      <c r="B25" s="33">
        <f t="shared" si="0"/>
        <v>20</v>
      </c>
      <c r="C25" s="80" t="s">
        <v>64</v>
      </c>
      <c r="D25" s="80"/>
      <c r="E25" s="80"/>
      <c r="F25" s="80"/>
      <c r="G25" s="80"/>
      <c r="H25" s="80"/>
      <c r="I25" s="80"/>
    </row>
    <row r="26" spans="2:9" ht="17.399999999999999">
      <c r="B26" s="33">
        <f t="shared" si="0"/>
        <v>21</v>
      </c>
      <c r="C26" s="80" t="s">
        <v>65</v>
      </c>
      <c r="D26" s="80"/>
      <c r="E26" s="80"/>
      <c r="F26" s="80"/>
      <c r="G26" s="80"/>
      <c r="H26" s="80"/>
      <c r="I26" s="80"/>
    </row>
    <row r="27" spans="2:9" ht="17.399999999999999">
      <c r="B27" s="33">
        <f t="shared" si="0"/>
        <v>22</v>
      </c>
      <c r="C27" s="80" t="s">
        <v>66</v>
      </c>
      <c r="D27" s="80"/>
      <c r="E27" s="80"/>
      <c r="F27" s="80"/>
      <c r="G27" s="80"/>
      <c r="H27" s="80"/>
      <c r="I27" s="80"/>
    </row>
    <row r="28" spans="2:9" ht="17.399999999999999">
      <c r="B28" s="33">
        <f t="shared" si="0"/>
        <v>23</v>
      </c>
      <c r="C28" s="80" t="s">
        <v>67</v>
      </c>
      <c r="D28" s="80"/>
      <c r="E28" s="80"/>
      <c r="F28" s="80"/>
      <c r="G28" s="80"/>
      <c r="H28" s="80"/>
      <c r="I28" s="80"/>
    </row>
    <row r="29" spans="2:9" ht="17.399999999999999">
      <c r="B29" s="33">
        <f t="shared" si="0"/>
        <v>24</v>
      </c>
      <c r="C29" s="80" t="s">
        <v>68</v>
      </c>
      <c r="D29" s="80"/>
      <c r="E29" s="80"/>
      <c r="F29" s="80"/>
      <c r="G29" s="80"/>
      <c r="H29" s="80"/>
      <c r="I29" s="80"/>
    </row>
    <row r="30" spans="2:9" ht="17.399999999999999">
      <c r="B30" s="33">
        <f t="shared" si="0"/>
        <v>25</v>
      </c>
      <c r="C30" s="80" t="s">
        <v>69</v>
      </c>
      <c r="D30" s="80"/>
      <c r="E30" s="80"/>
      <c r="F30" s="80"/>
      <c r="G30" s="80"/>
      <c r="H30" s="80"/>
      <c r="I30" s="80"/>
    </row>
    <row r="31" spans="2:9" ht="17.399999999999999">
      <c r="B31" s="33">
        <f t="shared" si="0"/>
        <v>26</v>
      </c>
      <c r="C31" s="80" t="s">
        <v>70</v>
      </c>
      <c r="D31" s="80"/>
      <c r="E31" s="80"/>
      <c r="F31" s="80"/>
      <c r="G31" s="80"/>
      <c r="H31" s="80"/>
      <c r="I31" s="80"/>
    </row>
    <row r="32" spans="2:9" ht="17.399999999999999">
      <c r="B32" s="33">
        <f t="shared" si="0"/>
        <v>27</v>
      </c>
      <c r="C32" s="80" t="s">
        <v>71</v>
      </c>
      <c r="D32" s="80"/>
      <c r="E32" s="80"/>
      <c r="F32" s="80"/>
      <c r="G32" s="80"/>
      <c r="H32" s="80"/>
      <c r="I32" s="80"/>
    </row>
    <row r="33" spans="2:9" ht="17.399999999999999">
      <c r="B33" s="33">
        <f t="shared" si="0"/>
        <v>28</v>
      </c>
      <c r="C33" s="80" t="s">
        <v>72</v>
      </c>
      <c r="D33" s="80"/>
      <c r="E33" s="80"/>
      <c r="F33" s="80"/>
      <c r="G33" s="80"/>
      <c r="H33" s="80"/>
      <c r="I33" s="80"/>
    </row>
    <row r="34" spans="2:9" ht="17.399999999999999">
      <c r="B34" s="33">
        <f t="shared" si="0"/>
        <v>29</v>
      </c>
      <c r="C34" s="80" t="s">
        <v>73</v>
      </c>
      <c r="D34" s="80"/>
      <c r="E34" s="80"/>
      <c r="F34" s="80"/>
      <c r="G34" s="80"/>
      <c r="H34" s="80"/>
      <c r="I34" s="80"/>
    </row>
    <row r="35" spans="2:9" ht="17.399999999999999">
      <c r="B35" s="33">
        <f t="shared" si="0"/>
        <v>30</v>
      </c>
      <c r="C35" s="80"/>
      <c r="D35" s="80"/>
      <c r="E35" s="80"/>
      <c r="F35" s="80"/>
      <c r="G35" s="80"/>
      <c r="H35" s="80"/>
      <c r="I35" s="80"/>
    </row>
    <row r="36" spans="2:9" ht="17.399999999999999">
      <c r="B36" s="33">
        <f t="shared" si="0"/>
        <v>31</v>
      </c>
      <c r="C36" s="80"/>
      <c r="D36" s="80"/>
      <c r="E36" s="80"/>
      <c r="F36" s="80"/>
      <c r="G36" s="80"/>
      <c r="H36" s="80"/>
      <c r="I36" s="80"/>
    </row>
    <row r="37" spans="2:9" ht="17.399999999999999">
      <c r="B37" s="33">
        <f t="shared" si="0"/>
        <v>32</v>
      </c>
      <c r="C37" s="80"/>
      <c r="D37" s="80"/>
      <c r="E37" s="80"/>
      <c r="F37" s="80"/>
      <c r="G37" s="80"/>
      <c r="H37" s="80"/>
      <c r="I37" s="80"/>
    </row>
    <row r="38" spans="2:9" ht="17.399999999999999">
      <c r="B38" s="33">
        <f t="shared" si="0"/>
        <v>33</v>
      </c>
      <c r="C38" s="80"/>
      <c r="D38" s="80"/>
      <c r="E38" s="80"/>
      <c r="F38" s="80"/>
      <c r="G38" s="80"/>
      <c r="H38" s="80"/>
      <c r="I38" s="80"/>
    </row>
    <row r="39" spans="2:9" ht="17.399999999999999">
      <c r="B39" s="33">
        <f t="shared" si="0"/>
        <v>34</v>
      </c>
      <c r="C39" s="80"/>
      <c r="D39" s="80"/>
      <c r="E39" s="80"/>
      <c r="F39" s="80"/>
      <c r="G39" s="80"/>
      <c r="H39" s="80"/>
      <c r="I39" s="80"/>
    </row>
    <row r="40" spans="2:9" ht="17.399999999999999">
      <c r="B40" s="33">
        <f t="shared" si="0"/>
        <v>35</v>
      </c>
      <c r="C40" s="80"/>
      <c r="D40" s="80"/>
      <c r="E40" s="80"/>
      <c r="F40" s="80"/>
      <c r="G40" s="80"/>
      <c r="H40" s="80"/>
      <c r="I40" s="80"/>
    </row>
    <row r="41" spans="2:9" ht="17.399999999999999">
      <c r="B41" s="33">
        <f t="shared" si="0"/>
        <v>36</v>
      </c>
      <c r="C41" s="80"/>
      <c r="D41" s="80"/>
      <c r="E41" s="80"/>
      <c r="F41" s="80"/>
      <c r="G41" s="80"/>
      <c r="H41" s="80"/>
      <c r="I41" s="80"/>
    </row>
    <row r="42" spans="2:9" ht="17.399999999999999">
      <c r="B42" s="33">
        <f t="shared" si="0"/>
        <v>37</v>
      </c>
      <c r="C42" s="80"/>
      <c r="D42" s="80"/>
      <c r="E42" s="80"/>
      <c r="F42" s="80"/>
      <c r="G42" s="80"/>
      <c r="H42" s="80"/>
      <c r="I42" s="80"/>
    </row>
    <row r="43" spans="2:9" ht="17.399999999999999">
      <c r="B43" s="33">
        <f t="shared" si="0"/>
        <v>38</v>
      </c>
      <c r="C43" s="80"/>
      <c r="D43" s="80"/>
      <c r="E43" s="80"/>
      <c r="F43" s="80"/>
      <c r="G43" s="80"/>
      <c r="H43" s="80"/>
      <c r="I43" s="80"/>
    </row>
    <row r="44" spans="2:9" ht="17.399999999999999">
      <c r="B44" s="33">
        <f t="shared" si="0"/>
        <v>39</v>
      </c>
      <c r="C44" s="80"/>
      <c r="D44" s="80"/>
      <c r="E44" s="80"/>
      <c r="F44" s="80"/>
      <c r="G44" s="80"/>
      <c r="H44" s="80"/>
      <c r="I44" s="80"/>
    </row>
  </sheetData>
  <mergeCells count="40">
    <mergeCell ref="C37:I37"/>
    <mergeCell ref="C38:I38"/>
    <mergeCell ref="C39:I39"/>
    <mergeCell ref="C44:I44"/>
    <mergeCell ref="C40:I40"/>
    <mergeCell ref="C41:I41"/>
    <mergeCell ref="C42:I42"/>
    <mergeCell ref="C43:I43"/>
    <mergeCell ref="C33:I33"/>
    <mergeCell ref="C34:I34"/>
    <mergeCell ref="C35:I35"/>
    <mergeCell ref="C36:I36"/>
    <mergeCell ref="C29:I29"/>
    <mergeCell ref="C30:I30"/>
    <mergeCell ref="C31:I31"/>
    <mergeCell ref="C32:I32"/>
    <mergeCell ref="C25:I25"/>
    <mergeCell ref="C26:I26"/>
    <mergeCell ref="C27:I27"/>
    <mergeCell ref="C28:I28"/>
    <mergeCell ref="C21:I21"/>
    <mergeCell ref="C22:I22"/>
    <mergeCell ref="C23:I23"/>
    <mergeCell ref="C24:I24"/>
    <mergeCell ref="C17:I17"/>
    <mergeCell ref="C18:I18"/>
    <mergeCell ref="C19:I19"/>
    <mergeCell ref="C20:I20"/>
    <mergeCell ref="C13:I13"/>
    <mergeCell ref="C14:I14"/>
    <mergeCell ref="C15:I15"/>
    <mergeCell ref="C16:I16"/>
    <mergeCell ref="C9:I9"/>
    <mergeCell ref="C10:I10"/>
    <mergeCell ref="C11:I11"/>
    <mergeCell ref="C12:I12"/>
    <mergeCell ref="B1:I5"/>
    <mergeCell ref="C6:I6"/>
    <mergeCell ref="C7:I7"/>
    <mergeCell ref="C8:I8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zoomScale="70" zoomScaleNormal="70" zoomScaleSheetLayoutView="50" workbookViewId="0">
      <selection activeCell="L20" sqref="L20"/>
    </sheetView>
  </sheetViews>
  <sheetFormatPr baseColWidth="10" defaultRowHeight="13.2"/>
  <cols>
    <col min="1" max="1" width="2.88671875" customWidth="1"/>
    <col min="8" max="8" width="36.88671875" customWidth="1"/>
    <col min="9" max="9" width="17.109375" customWidth="1"/>
    <col min="12" max="12" width="68.33203125" customWidth="1"/>
  </cols>
  <sheetData/>
  <sheetProtection selectLockedCells="1" selectUnlockedCells="1"/>
  <phoneticPr fontId="0" type="noConversion"/>
  <pageMargins left="0.75" right="0.75" top="1" bottom="1" header="0" footer="0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</vt:lpstr>
      <vt:lpstr>sugerencias</vt:lpstr>
      <vt:lpstr>GRAFICOS</vt:lpstr>
      <vt:lpstr>GRAFICOS!Área_de_impresión</vt:lpstr>
    </vt:vector>
  </TitlesOfParts>
  <Company>Euroquality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ichamorro</cp:lastModifiedBy>
  <cp:lastPrinted>2008-02-21T12:31:59Z</cp:lastPrinted>
  <dcterms:created xsi:type="dcterms:W3CDTF">2005-12-15T15:01:17Z</dcterms:created>
  <dcterms:modified xsi:type="dcterms:W3CDTF">2020-01-30T09:32:07Z</dcterms:modified>
</cp:coreProperties>
</file>